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GESTIONE GAL\Valutazione attività svolta\Monitoraggio Finanziario\Piani Finanziari Misure\Piani finanziari allegato alle delibere\"/>
    </mc:Choice>
  </mc:AlternateContent>
  <bookViews>
    <workbookView xWindow="0" yWindow="0" windowWidth="23970" windowHeight="9660"/>
  </bookViews>
  <sheets>
    <sheet name="PF Gestione_completa MODELLO" sheetId="1" r:id="rId1"/>
  </sheets>
  <definedNames>
    <definedName name="_xlnm.Print_Area" localSheetId="0">'PF Gestione_completa MODELLO'!$A$1:$F$43</definedName>
  </definedNames>
  <calcPr calcId="152511"/>
</workbook>
</file>

<file path=xl/calcChain.xml><?xml version="1.0" encoding="utf-8"?>
<calcChain xmlns="http://schemas.openxmlformats.org/spreadsheetml/2006/main">
  <c r="E31" i="1" l="1"/>
  <c r="D31" i="1"/>
  <c r="C31" i="1"/>
  <c r="E28" i="1"/>
  <c r="F28" i="1" s="1"/>
  <c r="D28" i="1"/>
  <c r="C28" i="1"/>
  <c r="F27" i="1"/>
  <c r="E18" i="1"/>
  <c r="E26" i="1" l="1"/>
  <c r="D26" i="1"/>
  <c r="C26" i="1"/>
  <c r="F25" i="1"/>
  <c r="F24" i="1"/>
  <c r="F23" i="1"/>
  <c r="F22" i="1"/>
  <c r="F21" i="1"/>
  <c r="E20" i="1"/>
  <c r="D20" i="1"/>
  <c r="C20" i="1"/>
  <c r="F19" i="1"/>
  <c r="F18" i="1"/>
  <c r="E17" i="1"/>
  <c r="D17" i="1"/>
  <c r="C17" i="1"/>
  <c r="F16" i="1"/>
  <c r="F15" i="1"/>
  <c r="E14" i="1"/>
  <c r="F14" i="1" s="1"/>
  <c r="D14" i="1"/>
  <c r="C14" i="1"/>
  <c r="F13" i="1"/>
  <c r="F12" i="1"/>
  <c r="F11" i="1"/>
  <c r="E10" i="1"/>
  <c r="F10" i="1" s="1"/>
  <c r="D10" i="1"/>
  <c r="C10" i="1"/>
  <c r="F9" i="1"/>
  <c r="E8" i="1"/>
  <c r="D8" i="1"/>
  <c r="C8" i="1"/>
  <c r="F7" i="1"/>
  <c r="F6" i="1"/>
  <c r="F17" i="1" l="1"/>
  <c r="D33" i="1"/>
  <c r="F20" i="1"/>
  <c r="F8" i="1"/>
  <c r="F26" i="1"/>
  <c r="E33" i="1"/>
  <c r="C33" i="1" l="1"/>
  <c r="F33" i="1" s="1"/>
  <c r="F31" i="1"/>
</calcChain>
</file>

<file path=xl/sharedStrings.xml><?xml version="1.0" encoding="utf-8"?>
<sst xmlns="http://schemas.openxmlformats.org/spreadsheetml/2006/main" count="56" uniqueCount="56">
  <si>
    <t>Misura</t>
  </si>
  <si>
    <t>Tipo di intervento</t>
  </si>
  <si>
    <r>
      <t xml:space="preserve">Importo programmato indicativo 
</t>
    </r>
    <r>
      <rPr>
        <sz val="11"/>
        <rFont val="Times New Roman"/>
        <family val="1"/>
      </rPr>
      <t>(1)</t>
    </r>
  </si>
  <si>
    <r>
      <t xml:space="preserve">Importo aiuti concessi
</t>
    </r>
    <r>
      <rPr>
        <sz val="11"/>
        <rFont val="Times New Roman"/>
        <family val="1"/>
      </rPr>
      <t>(2)</t>
    </r>
  </si>
  <si>
    <r>
      <t xml:space="preserve">Importo bandi in corso
</t>
    </r>
    <r>
      <rPr>
        <sz val="11"/>
        <rFont val="Times New Roman"/>
        <family val="1"/>
      </rPr>
      <t>(3)</t>
    </r>
  </si>
  <si>
    <r>
      <t xml:space="preserve">Differenza     
[1-2-3]
</t>
    </r>
    <r>
      <rPr>
        <sz val="11"/>
        <rFont val="Times New Roman"/>
        <family val="1"/>
      </rPr>
      <t>(4)</t>
    </r>
  </si>
  <si>
    <t>1.1.1</t>
  </si>
  <si>
    <t>1.2.1</t>
  </si>
  <si>
    <t>TOT M 1</t>
  </si>
  <si>
    <t>3.2.1</t>
  </si>
  <si>
    <t>TOT M 3</t>
  </si>
  <si>
    <t>4.1.1</t>
  </si>
  <si>
    <t>4.2.1</t>
  </si>
  <si>
    <t>4.3.1</t>
  </si>
  <si>
    <t>TOT M 4</t>
  </si>
  <si>
    <t>6.4.1</t>
  </si>
  <si>
    <t>6.4.2</t>
  </si>
  <si>
    <t>TOT M 6</t>
  </si>
  <si>
    <t>7.5.1</t>
  </si>
  <si>
    <t>7.6.1</t>
  </si>
  <si>
    <t>TOT M 7</t>
  </si>
  <si>
    <t>16.1.1</t>
  </si>
  <si>
    <t>16.2.1</t>
  </si>
  <si>
    <t>16.4.1</t>
  </si>
  <si>
    <t>16.5.1</t>
  </si>
  <si>
    <t>16.9.1</t>
  </si>
  <si>
    <t>TOT M 16</t>
  </si>
  <si>
    <r>
      <t xml:space="preserve">Importo approvato
DGR 1547/2016 
</t>
    </r>
    <r>
      <rPr>
        <sz val="11"/>
        <color indexed="8"/>
        <rFont val="Times New Roman"/>
        <family val="1"/>
      </rPr>
      <t>(5)</t>
    </r>
  </si>
  <si>
    <r>
      <t xml:space="preserve">Importo aiuti concessi
</t>
    </r>
    <r>
      <rPr>
        <sz val="11"/>
        <rFont val="Times New Roman"/>
        <family val="1"/>
      </rPr>
      <t>(6)</t>
    </r>
  </si>
  <si>
    <r>
      <t xml:space="preserve">Importo bandi in corso
</t>
    </r>
    <r>
      <rPr>
        <sz val="11"/>
        <rFont val="Times New Roman"/>
        <family val="1"/>
      </rPr>
      <t>(7)</t>
    </r>
  </si>
  <si>
    <r>
      <t xml:space="preserve">Importo disponibile     
</t>
    </r>
    <r>
      <rPr>
        <sz val="11"/>
        <rFont val="Times New Roman"/>
        <family val="1"/>
      </rPr>
      <t>(8)</t>
    </r>
  </si>
  <si>
    <t>TOT  SM 19.2</t>
  </si>
  <si>
    <t>RISERVA DI EFFICACIA</t>
  </si>
  <si>
    <t>TOT  SM 19.2 AL NETTO RISERVA EFFICACIA</t>
  </si>
  <si>
    <t>1)</t>
  </si>
  <si>
    <t xml:space="preserve">Importo indicativamente programmato nel PSL (Quadro 7.1.2) approvato con DGR n. 1547/2016 </t>
  </si>
  <si>
    <t>2)</t>
  </si>
  <si>
    <t xml:space="preserve">Importo complessivo degli aiuti concessi sulla base di decreto di finanziabilità approvato da Avepa </t>
  </si>
  <si>
    <t>3)</t>
  </si>
  <si>
    <t>Importi finanziari relativi a bandi pubblicati per i quali non è ancora intervenuta la concessione degli aiuti da parte di Avepa</t>
  </si>
  <si>
    <t>4)</t>
  </si>
  <si>
    <t>Importo indicativo disponibile relativamente al singolo tipo di intervento e misura</t>
  </si>
  <si>
    <t>5)</t>
  </si>
  <si>
    <t>Importo approvato con l'Allegato C alla DGR n. 1547/2016</t>
  </si>
  <si>
    <t>6)</t>
  </si>
  <si>
    <t>Importi complessivamente concessi (SM 19.2) sulla base di decreto di finanziabilità approvato da Avepa</t>
  </si>
  <si>
    <t>7)</t>
  </si>
  <si>
    <t>Importi finanziari complessivi (SM 19.2) relativi a bandi pubblicati per i quali non è ancora intervenuta la concessione degli aiuti da parte di Avepa</t>
  </si>
  <si>
    <t>8)</t>
  </si>
  <si>
    <t xml:space="preserve">Importo complessivo disponibile (SM 19.2) che il GAL può ancora mettere a bando </t>
  </si>
  <si>
    <r>
      <t xml:space="preserve">Gal Prealpi e Dolomiti - psr 2014 - 2020 PSL </t>
    </r>
    <r>
      <rPr>
        <b/>
        <i/>
        <sz val="11"/>
        <color theme="1"/>
        <rFont val="Calibri"/>
        <family val="2"/>
        <scheme val="minor"/>
      </rPr>
      <t>#facciamolonoi2020</t>
    </r>
  </si>
  <si>
    <t>Monitoraggio finanziario 
Allegato B)  alla delibera del Consiglio Direttivo  n. 15 del 11/05/2018</t>
  </si>
  <si>
    <t>PSL - Scheda di monitoraggio finanziario – data:  28/09/2018</t>
  </si>
  <si>
    <t>19.2.1.x</t>
  </si>
  <si>
    <t>TOT M 19.2.1.x</t>
  </si>
  <si>
    <t>Misura 19 - Scheda 7 - SCHEDA DI MONITORAGGIO FINANZIARIO   -  Allegato delibera n. 43 del 28/09/2018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</si>
</sst>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2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164" fontId="5" fillId="0" borderId="5" xfId="1" applyFont="1" applyFill="1" applyBorder="1" applyAlignment="1">
      <alignment horizontal="right"/>
    </xf>
    <xf numFmtId="164" fontId="5" fillId="0" borderId="6" xfId="1" applyFont="1" applyBorder="1" applyAlignment="1">
      <alignment horizontal="right"/>
    </xf>
    <xf numFmtId="164" fontId="5" fillId="0" borderId="7" xfId="1" applyFont="1" applyBorder="1"/>
    <xf numFmtId="164" fontId="5" fillId="0" borderId="7" xfId="1" applyFont="1" applyBorder="1" applyAlignment="1">
      <alignment horizontal="right"/>
    </xf>
    <xf numFmtId="164" fontId="5" fillId="0" borderId="8" xfId="1" applyFont="1" applyBorder="1" applyAlignment="1">
      <alignment horizontal="right"/>
    </xf>
    <xf numFmtId="164" fontId="5" fillId="0" borderId="9" xfId="1" applyFont="1" applyBorder="1"/>
    <xf numFmtId="164" fontId="7" fillId="4" borderId="12" xfId="1" applyFont="1" applyFill="1" applyBorder="1" applyAlignment="1">
      <alignment horizontal="right"/>
    </xf>
    <xf numFmtId="164" fontId="7" fillId="4" borderId="13" xfId="1" applyFont="1" applyFill="1" applyBorder="1" applyAlignment="1">
      <alignment horizontal="right"/>
    </xf>
    <xf numFmtId="164" fontId="5" fillId="5" borderId="7" xfId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164" fontId="5" fillId="0" borderId="9" xfId="1" applyFont="1" applyFill="1" applyBorder="1" applyAlignment="1">
      <alignment horizontal="right"/>
    </xf>
    <xf numFmtId="164" fontId="5" fillId="0" borderId="6" xfId="1" applyFont="1" applyFill="1" applyBorder="1" applyAlignment="1">
      <alignment horizontal="right"/>
    </xf>
    <xf numFmtId="164" fontId="5" fillId="0" borderId="8" xfId="1" applyFont="1" applyFill="1" applyBorder="1" applyAlignment="1">
      <alignment horizontal="right"/>
    </xf>
    <xf numFmtId="164" fontId="7" fillId="5" borderId="8" xfId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7" fillId="8" borderId="9" xfId="0" applyNumberFormat="1" applyFont="1" applyFill="1" applyBorder="1" applyAlignment="1">
      <alignment horizontal="right"/>
    </xf>
    <xf numFmtId="4" fontId="7" fillId="8" borderId="8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4" fontId="7" fillId="8" borderId="9" xfId="0" applyNumberFormat="1" applyFont="1" applyFill="1" applyBorder="1" applyAlignment="1">
      <alignment horizontal="right" vertical="center"/>
    </xf>
    <xf numFmtId="4" fontId="7" fillId="9" borderId="9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14" fillId="0" borderId="0" xfId="0" applyFont="1"/>
    <xf numFmtId="4" fontId="7" fillId="3" borderId="9" xfId="0" applyNumberFormat="1" applyFont="1" applyFill="1" applyBorder="1" applyAlignment="1">
      <alignment vertical="center"/>
    </xf>
    <xf numFmtId="0" fontId="1" fillId="0" borderId="0" xfId="2"/>
    <xf numFmtId="0" fontId="16" fillId="0" borderId="0" xfId="2" applyFont="1"/>
    <xf numFmtId="0" fontId="15" fillId="0" borderId="0" xfId="2" applyFont="1" applyAlignment="1">
      <alignment horizontal="center"/>
    </xf>
    <xf numFmtId="0" fontId="18" fillId="0" borderId="18" xfId="2" applyFont="1" applyBorder="1" applyAlignment="1">
      <alignment horizontal="center" wrapText="1"/>
    </xf>
    <xf numFmtId="0" fontId="18" fillId="0" borderId="18" xfId="2" applyFont="1" applyBorder="1" applyAlignment="1">
      <alignment horizontal="center"/>
    </xf>
    <xf numFmtId="0" fontId="19" fillId="10" borderId="9" xfId="2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5" borderId="11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Normal="100" zoomScaleSheetLayoutView="96" workbookViewId="0"/>
  </sheetViews>
  <sheetFormatPr defaultRowHeight="12.75" outlineLevelRow="1" x14ac:dyDescent="0.2"/>
  <cols>
    <col min="1" max="1" width="7.5703125" style="29" customWidth="1"/>
    <col min="2" max="2" width="11" customWidth="1"/>
    <col min="3" max="3" width="30.42578125" customWidth="1"/>
    <col min="4" max="4" width="29.140625" customWidth="1"/>
    <col min="5" max="5" width="29" customWidth="1"/>
    <col min="6" max="6" width="28.7109375" customWidth="1"/>
  </cols>
  <sheetData>
    <row r="1" spans="1:12" ht="15.75" x14ac:dyDescent="0.25">
      <c r="A1" s="37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x14ac:dyDescent="0.25">
      <c r="A2" s="38" t="s">
        <v>50</v>
      </c>
      <c r="B2" s="38"/>
      <c r="C2" s="38"/>
      <c r="D2" s="38"/>
      <c r="E2" s="38"/>
      <c r="F2" s="38"/>
      <c r="G2" s="36"/>
      <c r="H2" s="36"/>
      <c r="I2" s="36"/>
      <c r="J2" s="36"/>
      <c r="K2" s="36"/>
      <c r="L2" s="36"/>
    </row>
    <row r="3" spans="1:12" ht="15.75" x14ac:dyDescent="0.25">
      <c r="A3" s="39" t="s">
        <v>51</v>
      </c>
      <c r="B3" s="40"/>
      <c r="C3" s="40"/>
      <c r="D3" s="40"/>
      <c r="E3" s="40"/>
      <c r="F3" s="40"/>
      <c r="G3" s="36"/>
      <c r="H3" s="36"/>
      <c r="I3" s="36"/>
      <c r="J3" s="36"/>
      <c r="K3" s="36"/>
      <c r="L3" s="36"/>
    </row>
    <row r="4" spans="1:12" s="1" customFormat="1" ht="20.25" customHeight="1" thickBot="1" x14ac:dyDescent="0.3">
      <c r="A4" s="41" t="s">
        <v>52</v>
      </c>
      <c r="B4" s="41"/>
      <c r="C4" s="41"/>
      <c r="D4" s="41"/>
      <c r="E4" s="41"/>
      <c r="F4" s="41"/>
      <c r="G4" s="36"/>
      <c r="H4" s="36"/>
      <c r="I4" s="36"/>
      <c r="J4" s="36"/>
      <c r="K4" s="36"/>
      <c r="L4" s="36"/>
    </row>
    <row r="5" spans="1:12" ht="45.75" customHeight="1" outlineLevel="1" x14ac:dyDescent="0.2">
      <c r="A5" s="2" t="s">
        <v>0</v>
      </c>
      <c r="B5" s="3" t="s">
        <v>1</v>
      </c>
      <c r="C5" s="3" t="s">
        <v>2</v>
      </c>
      <c r="D5" s="4" t="s">
        <v>3</v>
      </c>
      <c r="E5" s="3" t="s">
        <v>4</v>
      </c>
      <c r="F5" s="5" t="s">
        <v>5</v>
      </c>
    </row>
    <row r="6" spans="1:12" ht="17.25" customHeight="1" outlineLevel="1" x14ac:dyDescent="0.25">
      <c r="A6" s="6">
        <v>1</v>
      </c>
      <c r="B6" s="6" t="s">
        <v>6</v>
      </c>
      <c r="C6" s="7">
        <v>0</v>
      </c>
      <c r="D6" s="8">
        <v>0</v>
      </c>
      <c r="E6" s="9">
        <v>0</v>
      </c>
      <c r="F6" s="10">
        <f>C6-D6-E6</f>
        <v>0</v>
      </c>
    </row>
    <row r="7" spans="1:12" ht="17.25" customHeight="1" outlineLevel="1" x14ac:dyDescent="0.25">
      <c r="A7" s="6">
        <v>1</v>
      </c>
      <c r="B7" s="6" t="s">
        <v>7</v>
      </c>
      <c r="C7" s="7">
        <v>50000</v>
      </c>
      <c r="D7" s="11">
        <v>17272</v>
      </c>
      <c r="E7" s="12">
        <v>0</v>
      </c>
      <c r="F7" s="10">
        <f t="shared" ref="F7:F28" si="0">C7-D7-E7</f>
        <v>32728</v>
      </c>
    </row>
    <row r="8" spans="1:12" ht="17.25" customHeight="1" outlineLevel="1" x14ac:dyDescent="0.25">
      <c r="A8" s="44" t="s">
        <v>8</v>
      </c>
      <c r="B8" s="45"/>
      <c r="C8" s="13">
        <f>SUM(C6:C7)</f>
        <v>50000</v>
      </c>
      <c r="D8" s="14">
        <f>SUM(D6:D7)</f>
        <v>17272</v>
      </c>
      <c r="E8" s="13">
        <f>SUM(E6:E7)</f>
        <v>0</v>
      </c>
      <c r="F8" s="15">
        <f t="shared" si="0"/>
        <v>32728</v>
      </c>
    </row>
    <row r="9" spans="1:12" ht="17.25" customHeight="1" outlineLevel="1" x14ac:dyDescent="0.25">
      <c r="A9" s="16">
        <v>3</v>
      </c>
      <c r="B9" s="16" t="s">
        <v>9</v>
      </c>
      <c r="C9" s="17">
        <v>150000</v>
      </c>
      <c r="D9" s="17">
        <v>0</v>
      </c>
      <c r="E9" s="12">
        <v>0</v>
      </c>
      <c r="F9" s="10">
        <f t="shared" si="0"/>
        <v>150000</v>
      </c>
    </row>
    <row r="10" spans="1:12" ht="17.25" customHeight="1" outlineLevel="1" x14ac:dyDescent="0.25">
      <c r="A10" s="42" t="s">
        <v>10</v>
      </c>
      <c r="B10" s="43"/>
      <c r="C10" s="13">
        <f>C9</f>
        <v>150000</v>
      </c>
      <c r="D10" s="14">
        <f>D9</f>
        <v>0</v>
      </c>
      <c r="E10" s="13">
        <f>E9</f>
        <v>0</v>
      </c>
      <c r="F10" s="15">
        <f t="shared" si="0"/>
        <v>150000</v>
      </c>
    </row>
    <row r="11" spans="1:12" ht="17.25" customHeight="1" outlineLevel="1" x14ac:dyDescent="0.25">
      <c r="A11" s="16">
        <v>4</v>
      </c>
      <c r="B11" s="16" t="s">
        <v>11</v>
      </c>
      <c r="C11" s="17">
        <v>105000</v>
      </c>
      <c r="D11" s="17">
        <v>0</v>
      </c>
      <c r="E11" s="12">
        <v>0</v>
      </c>
      <c r="F11" s="10">
        <f t="shared" si="0"/>
        <v>105000</v>
      </c>
    </row>
    <row r="12" spans="1:12" ht="17.25" customHeight="1" outlineLevel="1" x14ac:dyDescent="0.25">
      <c r="A12" s="16">
        <v>4</v>
      </c>
      <c r="B12" s="16" t="s">
        <v>12</v>
      </c>
      <c r="C12" s="17">
        <v>105000</v>
      </c>
      <c r="D12" s="17">
        <v>0</v>
      </c>
      <c r="E12" s="12">
        <v>0</v>
      </c>
      <c r="F12" s="10">
        <f t="shared" si="0"/>
        <v>105000</v>
      </c>
    </row>
    <row r="13" spans="1:12" ht="17.25" customHeight="1" outlineLevel="1" x14ac:dyDescent="0.25">
      <c r="A13" s="16">
        <v>4</v>
      </c>
      <c r="B13" s="16" t="s">
        <v>13</v>
      </c>
      <c r="C13" s="17">
        <v>0</v>
      </c>
      <c r="D13" s="17">
        <v>0</v>
      </c>
      <c r="E13" s="12">
        <v>0</v>
      </c>
      <c r="F13" s="10">
        <f t="shared" si="0"/>
        <v>0</v>
      </c>
    </row>
    <row r="14" spans="1:12" ht="17.25" customHeight="1" outlineLevel="1" x14ac:dyDescent="0.25">
      <c r="A14" s="42" t="s">
        <v>14</v>
      </c>
      <c r="B14" s="43"/>
      <c r="C14" s="13">
        <f>SUM(C11:C13)</f>
        <v>210000</v>
      </c>
      <c r="D14" s="14">
        <f>SUM(D11:D13)</f>
        <v>0</v>
      </c>
      <c r="E14" s="13">
        <f>SUM(E11:E13)</f>
        <v>0</v>
      </c>
      <c r="F14" s="15">
        <f t="shared" si="0"/>
        <v>210000</v>
      </c>
    </row>
    <row r="15" spans="1:12" ht="17.25" customHeight="1" outlineLevel="1" x14ac:dyDescent="0.25">
      <c r="A15" s="16">
        <v>6</v>
      </c>
      <c r="B15" s="16" t="s">
        <v>15</v>
      </c>
      <c r="C15" s="17">
        <v>640000</v>
      </c>
      <c r="D15" s="17">
        <v>0</v>
      </c>
      <c r="E15" s="12">
        <v>0</v>
      </c>
      <c r="F15" s="10">
        <f t="shared" si="0"/>
        <v>640000</v>
      </c>
    </row>
    <row r="16" spans="1:12" ht="17.25" customHeight="1" outlineLevel="1" x14ac:dyDescent="0.25">
      <c r="A16" s="16">
        <v>6</v>
      </c>
      <c r="B16" s="16" t="s">
        <v>16</v>
      </c>
      <c r="C16" s="7">
        <v>1300000</v>
      </c>
      <c r="D16" s="8">
        <v>768545.07</v>
      </c>
      <c r="E16" s="9">
        <v>0</v>
      </c>
      <c r="F16" s="10">
        <f t="shared" si="0"/>
        <v>531454.93000000005</v>
      </c>
    </row>
    <row r="17" spans="1:6" ht="17.25" customHeight="1" outlineLevel="1" x14ac:dyDescent="0.25">
      <c r="A17" s="42" t="s">
        <v>17</v>
      </c>
      <c r="B17" s="43"/>
      <c r="C17" s="13">
        <f>SUM(C15:C16)</f>
        <v>1940000</v>
      </c>
      <c r="D17" s="14">
        <f>SUM(D15:D16)</f>
        <v>768545.07</v>
      </c>
      <c r="E17" s="13">
        <f>SUM(E15:E16)</f>
        <v>0</v>
      </c>
      <c r="F17" s="15">
        <f t="shared" si="0"/>
        <v>1171454.9300000002</v>
      </c>
    </row>
    <row r="18" spans="1:6" ht="17.25" customHeight="1" outlineLevel="1" x14ac:dyDescent="0.25">
      <c r="A18" s="16">
        <v>7</v>
      </c>
      <c r="B18" s="16" t="s">
        <v>18</v>
      </c>
      <c r="C18" s="17">
        <v>3046200</v>
      </c>
      <c r="D18" s="17">
        <v>2333818.6800000002</v>
      </c>
      <c r="E18" s="12">
        <f>50000+70500+42000</f>
        <v>162500</v>
      </c>
      <c r="F18" s="10">
        <f t="shared" si="0"/>
        <v>549881.31999999983</v>
      </c>
    </row>
    <row r="19" spans="1:6" ht="17.25" customHeight="1" outlineLevel="1" x14ac:dyDescent="0.25">
      <c r="A19" s="16">
        <v>7</v>
      </c>
      <c r="B19" s="16" t="s">
        <v>19</v>
      </c>
      <c r="C19" s="17">
        <v>1314090.43</v>
      </c>
      <c r="D19" s="17">
        <v>1098968.7</v>
      </c>
      <c r="E19" s="12">
        <v>0</v>
      </c>
      <c r="F19" s="10">
        <f t="shared" si="0"/>
        <v>215121.72999999998</v>
      </c>
    </row>
    <row r="20" spans="1:6" ht="17.25" customHeight="1" outlineLevel="1" x14ac:dyDescent="0.25">
      <c r="A20" s="42" t="s">
        <v>20</v>
      </c>
      <c r="B20" s="43"/>
      <c r="C20" s="13">
        <f>SUM(C18:C19)</f>
        <v>4360290.43</v>
      </c>
      <c r="D20" s="14">
        <f>SUM(D18:D19)</f>
        <v>3432787.38</v>
      </c>
      <c r="E20" s="13">
        <f>SUM(E18:E19)</f>
        <v>162500</v>
      </c>
      <c r="F20" s="15">
        <f t="shared" si="0"/>
        <v>765003.04999999981</v>
      </c>
    </row>
    <row r="21" spans="1:6" ht="17.25" customHeight="1" outlineLevel="1" x14ac:dyDescent="0.25">
      <c r="A21" s="6">
        <v>16</v>
      </c>
      <c r="B21" s="6" t="s">
        <v>21</v>
      </c>
      <c r="C21" s="7">
        <v>182000</v>
      </c>
      <c r="D21" s="18">
        <v>127335.17</v>
      </c>
      <c r="E21" s="9">
        <v>0</v>
      </c>
      <c r="F21" s="10">
        <f t="shared" si="0"/>
        <v>54664.83</v>
      </c>
    </row>
    <row r="22" spans="1:6" ht="17.25" customHeight="1" outlineLevel="1" x14ac:dyDescent="0.25">
      <c r="A22" s="6">
        <v>16</v>
      </c>
      <c r="B22" s="6" t="s">
        <v>22</v>
      </c>
      <c r="C22" s="7">
        <v>500000</v>
      </c>
      <c r="D22" s="18">
        <v>803046.03</v>
      </c>
      <c r="E22" s="9">
        <v>0</v>
      </c>
      <c r="F22" s="10">
        <f t="shared" si="0"/>
        <v>-303046.03000000003</v>
      </c>
    </row>
    <row r="23" spans="1:6" ht="17.25" customHeight="1" outlineLevel="1" x14ac:dyDescent="0.25">
      <c r="A23" s="6">
        <v>16</v>
      </c>
      <c r="B23" s="6" t="s">
        <v>23</v>
      </c>
      <c r="C23" s="7">
        <v>120000</v>
      </c>
      <c r="D23" s="18">
        <v>69817.490000000005</v>
      </c>
      <c r="E23" s="9">
        <v>0</v>
      </c>
      <c r="F23" s="10">
        <f t="shared" si="0"/>
        <v>50182.509999999995</v>
      </c>
    </row>
    <row r="24" spans="1:6" ht="17.25" customHeight="1" outlineLevel="1" x14ac:dyDescent="0.25">
      <c r="A24" s="6">
        <v>16</v>
      </c>
      <c r="B24" s="6" t="s">
        <v>24</v>
      </c>
      <c r="C24" s="7">
        <v>0</v>
      </c>
      <c r="D24" s="19">
        <v>0</v>
      </c>
      <c r="E24" s="12">
        <v>0</v>
      </c>
      <c r="F24" s="10">
        <f t="shared" si="0"/>
        <v>0</v>
      </c>
    </row>
    <row r="25" spans="1:6" ht="17.25" customHeight="1" outlineLevel="1" x14ac:dyDescent="0.25">
      <c r="A25" s="6">
        <v>16</v>
      </c>
      <c r="B25" s="6" t="s">
        <v>25</v>
      </c>
      <c r="C25" s="7">
        <v>0</v>
      </c>
      <c r="D25" s="19">
        <v>0</v>
      </c>
      <c r="E25" s="12">
        <v>0</v>
      </c>
      <c r="F25" s="10">
        <f t="shared" si="0"/>
        <v>0</v>
      </c>
    </row>
    <row r="26" spans="1:6" ht="17.25" customHeight="1" outlineLevel="1" x14ac:dyDescent="0.25">
      <c r="A26" s="44" t="s">
        <v>26</v>
      </c>
      <c r="B26" s="48"/>
      <c r="C26" s="13">
        <f>SUM(C21:C25)</f>
        <v>802000</v>
      </c>
      <c r="D26" s="20">
        <f>SUM(D21:D25)</f>
        <v>1000198.6900000001</v>
      </c>
      <c r="E26" s="20">
        <f>SUM(E21:E25)</f>
        <v>0</v>
      </c>
      <c r="F26" s="15">
        <f t="shared" si="0"/>
        <v>-198198.69000000006</v>
      </c>
    </row>
    <row r="27" spans="1:6" ht="17.25" customHeight="1" outlineLevel="1" x14ac:dyDescent="0.25">
      <c r="A27" s="6">
        <v>19</v>
      </c>
      <c r="B27" s="6" t="s">
        <v>53</v>
      </c>
      <c r="C27" s="7">
        <v>0</v>
      </c>
      <c r="D27" s="19">
        <v>0</v>
      </c>
      <c r="E27" s="12">
        <v>0</v>
      </c>
      <c r="F27" s="10">
        <f t="shared" si="0"/>
        <v>0</v>
      </c>
    </row>
    <row r="28" spans="1:6" ht="17.25" customHeight="1" outlineLevel="1" x14ac:dyDescent="0.25">
      <c r="A28" s="44" t="s">
        <v>54</v>
      </c>
      <c r="B28" s="48"/>
      <c r="C28" s="13">
        <f>SUM(C27)</f>
        <v>0</v>
      </c>
      <c r="D28" s="13">
        <f>SUM(D27)</f>
        <v>0</v>
      </c>
      <c r="E28" s="13">
        <f>SUM(E27)</f>
        <v>0</v>
      </c>
      <c r="F28" s="15">
        <f t="shared" si="0"/>
        <v>0</v>
      </c>
    </row>
    <row r="29" spans="1:6" ht="7.5" customHeight="1" outlineLevel="1" x14ac:dyDescent="0.2">
      <c r="A29" s="49"/>
      <c r="B29" s="50"/>
      <c r="C29" s="50"/>
      <c r="D29" s="50"/>
      <c r="E29" s="50"/>
      <c r="F29" s="51"/>
    </row>
    <row r="30" spans="1:6" ht="44.25" customHeight="1" outlineLevel="1" x14ac:dyDescent="0.2">
      <c r="A30" s="52"/>
      <c r="B30" s="52"/>
      <c r="C30" s="21" t="s">
        <v>27</v>
      </c>
      <c r="D30" s="22" t="s">
        <v>28</v>
      </c>
      <c r="E30" s="22" t="s">
        <v>29</v>
      </c>
      <c r="F30" s="23" t="s">
        <v>30</v>
      </c>
    </row>
    <row r="31" spans="1:6" ht="17.25" customHeight="1" outlineLevel="1" x14ac:dyDescent="0.25">
      <c r="A31" s="53" t="s">
        <v>31</v>
      </c>
      <c r="B31" s="54"/>
      <c r="C31" s="24">
        <f>(C8+C10+C14+C17+C20+C26+C28)</f>
        <v>7512290.4299999997</v>
      </c>
      <c r="D31" s="25">
        <f>(D8+D10+D14+D17+D20+D26+D28)</f>
        <v>5218803.1400000006</v>
      </c>
      <c r="E31" s="24">
        <f>(E8+E10+E14+E17+E20+E26+E28)</f>
        <v>162500</v>
      </c>
      <c r="F31" s="24">
        <f>C31-D31-E31</f>
        <v>2130987.2899999991</v>
      </c>
    </row>
    <row r="32" spans="1:6" ht="27.75" customHeight="1" outlineLevel="1" x14ac:dyDescent="0.2">
      <c r="A32" s="55" t="s">
        <v>32</v>
      </c>
      <c r="B32" s="56"/>
      <c r="C32" s="35">
        <v>751229.04</v>
      </c>
      <c r="D32" s="26"/>
      <c r="E32" s="26"/>
      <c r="F32" s="26"/>
    </row>
    <row r="33" spans="1:6" ht="40.5" customHeight="1" outlineLevel="1" x14ac:dyDescent="0.2">
      <c r="A33" s="57" t="s">
        <v>33</v>
      </c>
      <c r="B33" s="58"/>
      <c r="C33" s="27">
        <f>C31-C32</f>
        <v>6761061.3899999997</v>
      </c>
      <c r="D33" s="27">
        <f>D31</f>
        <v>5218803.1400000006</v>
      </c>
      <c r="E33" s="27">
        <f>E31</f>
        <v>162500</v>
      </c>
      <c r="F33" s="28">
        <f>C33-D33-E33</f>
        <v>1379758.2499999991</v>
      </c>
    </row>
    <row r="34" spans="1:6" ht="17.25" customHeight="1" outlineLevel="1" x14ac:dyDescent="0.2"/>
    <row r="35" spans="1:6" ht="15" x14ac:dyDescent="0.2">
      <c r="A35" s="30" t="s">
        <v>34</v>
      </c>
      <c r="B35" s="46" t="s">
        <v>35</v>
      </c>
      <c r="C35" s="46"/>
      <c r="D35" s="46"/>
      <c r="E35" s="46"/>
      <c r="F35" s="46"/>
    </row>
    <row r="36" spans="1:6" ht="15" x14ac:dyDescent="0.2">
      <c r="A36" s="30" t="s">
        <v>36</v>
      </c>
      <c r="B36" s="47" t="s">
        <v>37</v>
      </c>
      <c r="C36" s="47"/>
      <c r="D36" s="47"/>
      <c r="E36" s="47"/>
      <c r="F36" s="47"/>
    </row>
    <row r="37" spans="1:6" ht="15" x14ac:dyDescent="0.2">
      <c r="A37" s="30" t="s">
        <v>38</v>
      </c>
      <c r="B37" s="47" t="s">
        <v>39</v>
      </c>
      <c r="C37" s="47"/>
      <c r="D37" s="47"/>
      <c r="E37" s="47"/>
      <c r="F37" s="47"/>
    </row>
    <row r="38" spans="1:6" ht="14.25" customHeight="1" x14ac:dyDescent="0.2">
      <c r="A38" s="31" t="s">
        <v>40</v>
      </c>
      <c r="B38" s="47" t="s">
        <v>41</v>
      </c>
      <c r="C38" s="47"/>
      <c r="D38" s="47"/>
      <c r="E38" s="47"/>
      <c r="F38" s="47"/>
    </row>
    <row r="39" spans="1:6" ht="15" x14ac:dyDescent="0.25">
      <c r="A39" s="30" t="s">
        <v>42</v>
      </c>
      <c r="B39" s="32" t="s">
        <v>43</v>
      </c>
      <c r="C39" s="32"/>
      <c r="D39" s="32"/>
      <c r="E39" s="32"/>
      <c r="F39" s="32"/>
    </row>
    <row r="40" spans="1:6" ht="14.1" customHeight="1" x14ac:dyDescent="0.25">
      <c r="A40" s="33" t="s">
        <v>44</v>
      </c>
      <c r="B40" s="32" t="s">
        <v>45</v>
      </c>
      <c r="C40" s="32"/>
      <c r="D40" s="32"/>
      <c r="E40" s="32"/>
      <c r="F40" s="32"/>
    </row>
    <row r="41" spans="1:6" ht="14.1" customHeight="1" x14ac:dyDescent="0.25">
      <c r="A41" s="33" t="s">
        <v>46</v>
      </c>
      <c r="B41" s="32" t="s">
        <v>47</v>
      </c>
      <c r="C41" s="32"/>
      <c r="D41" s="32"/>
      <c r="E41" s="32"/>
      <c r="F41" s="32"/>
    </row>
    <row r="42" spans="1:6" ht="14.1" customHeight="1" x14ac:dyDescent="0.25">
      <c r="A42" s="33" t="s">
        <v>48</v>
      </c>
      <c r="B42" s="32" t="s">
        <v>49</v>
      </c>
      <c r="C42" s="32"/>
      <c r="D42" s="32"/>
      <c r="E42" s="32"/>
      <c r="F42" s="32"/>
    </row>
    <row r="43" spans="1:6" ht="14.1" customHeight="1" x14ac:dyDescent="0.2">
      <c r="C43" s="34"/>
    </row>
    <row r="44" spans="1:6" ht="14.1" customHeight="1" x14ac:dyDescent="0.2"/>
    <row r="45" spans="1:6" ht="14.1" customHeight="1" x14ac:dyDescent="0.2"/>
    <row r="46" spans="1:6" ht="14.1" customHeight="1" x14ac:dyDescent="0.2"/>
    <row r="47" spans="1:6" ht="14.1" customHeight="1" x14ac:dyDescent="0.2"/>
    <row r="48" spans="1: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</sheetData>
  <mergeCells count="19">
    <mergeCell ref="B35:F35"/>
    <mergeCell ref="B36:F36"/>
    <mergeCell ref="B37:F37"/>
    <mergeCell ref="B38:F38"/>
    <mergeCell ref="A26:B26"/>
    <mergeCell ref="A29:F29"/>
    <mergeCell ref="A30:B30"/>
    <mergeCell ref="A31:B31"/>
    <mergeCell ref="A32:B32"/>
    <mergeCell ref="A33:B33"/>
    <mergeCell ref="A28:B28"/>
    <mergeCell ref="A2:F2"/>
    <mergeCell ref="A3:F3"/>
    <mergeCell ref="A4:F4"/>
    <mergeCell ref="A20:B20"/>
    <mergeCell ref="A8:B8"/>
    <mergeCell ref="A10:B10"/>
    <mergeCell ref="A14:B14"/>
    <mergeCell ref="A17:B17"/>
  </mergeCells>
  <pageMargins left="0.74803149606299213" right="0.74803149606299213" top="0.55118110236220474" bottom="0.59055118110236227" header="0.51181102362204722" footer="0.3149606299212598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PF Gestione_completa MODELLO</vt:lpstr>
      <vt:lpstr>'PF Gestione_completa MODELLO'!Area_stampa</vt:lpstr>
    </vt:vector>
  </TitlesOfParts>
  <Company>Giunta Regionale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Orzes</cp:lastModifiedBy>
  <cp:lastPrinted>2018-09-27T11:12:51Z</cp:lastPrinted>
  <dcterms:created xsi:type="dcterms:W3CDTF">2018-02-08T10:35:05Z</dcterms:created>
  <dcterms:modified xsi:type="dcterms:W3CDTF">2018-09-28T13:00:06Z</dcterms:modified>
</cp:coreProperties>
</file>